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cpboro-my.sharepoint.com/personal/georgep_agindustries_org_uk/Documents/AIC website/"/>
    </mc:Choice>
  </mc:AlternateContent>
  <xr:revisionPtr revIDLastSave="45" documentId="8_{1CBA3603-BFBD-4E25-BC54-524523646640}" xr6:coauthVersionLast="47" xr6:coauthVersionMax="47" xr10:uidLastSave="{10DD15CE-E367-40EB-8BB7-8E96BB823E5A}"/>
  <bookViews>
    <workbookView xWindow="40920" yWindow="2085" windowWidth="38640" windowHeight="21240" xr2:uid="{7F352FE3-4636-48E3-ACA6-2E78F39A50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1" i="1"/>
  <c r="B9" i="1"/>
  <c r="B8" i="1"/>
  <c r="B7" i="1"/>
  <c r="AI6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 l="1"/>
  <c r="AI4" i="1"/>
</calcChain>
</file>

<file path=xl/sharedStrings.xml><?xml version="1.0" encoding="utf-8"?>
<sst xmlns="http://schemas.openxmlformats.org/spreadsheetml/2006/main" count="22" uniqueCount="19">
  <si>
    <t>EU27</t>
  </si>
  <si>
    <t>Feed cereals</t>
  </si>
  <si>
    <t>Co-products from Food &amp; Bioethanol Industries</t>
  </si>
  <si>
    <t>Oils &amp; Fats</t>
  </si>
  <si>
    <t>Cakes &amp; Meals</t>
  </si>
  <si>
    <t>Pulses</t>
  </si>
  <si>
    <t>Dairy products</t>
  </si>
  <si>
    <t>Dried forage</t>
  </si>
  <si>
    <t xml:space="preserve">Minerals, Additives &amp; Vitamins </t>
  </si>
  <si>
    <t>Total</t>
  </si>
  <si>
    <t>Tapioca</t>
  </si>
  <si>
    <t xml:space="preserve">:     </t>
  </si>
  <si>
    <t>Animal meals</t>
  </si>
  <si>
    <t>All others</t>
  </si>
  <si>
    <t xml:space="preserve">EU use of raw materials for compound feed production* </t>
  </si>
  <si>
    <t>*EU-15 from 1994, EU-25 from 2004, EU-27 from 2007, EU-28 from 2013, EU-27 from 2020</t>
  </si>
  <si>
    <t>EU 27</t>
  </si>
  <si>
    <t>Source: FEFAC, AIC</t>
  </si>
  <si>
    <t>EU27+UK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</si>
</sst>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sz val="9"/>
      <name val="Geneva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name val="Genev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0" applyFont="1"/>
    <xf numFmtId="0" fontId="2" fillId="0" borderId="2" xfId="1" applyFont="1" applyBorder="1"/>
    <xf numFmtId="3" fontId="1" fillId="0" borderId="1" xfId="1" applyNumberFormat="1" applyBorder="1"/>
    <xf numFmtId="3" fontId="3" fillId="0" borderId="1" xfId="1" applyNumberFormat="1" applyFont="1" applyBorder="1"/>
    <xf numFmtId="0" fontId="1" fillId="0" borderId="1" xfId="1" applyBorder="1"/>
    <xf numFmtId="3" fontId="4" fillId="0" borderId="1" xfId="1" applyNumberFormat="1" applyFont="1" applyBorder="1" applyAlignment="1">
      <alignment horizontal="right" vertical="center" wrapText="1"/>
    </xf>
    <xf numFmtId="1" fontId="1" fillId="0" borderId="1" xfId="1" applyNumberFormat="1" applyBorder="1"/>
    <xf numFmtId="0" fontId="4" fillId="0" borderId="1" xfId="1" applyFont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right"/>
    </xf>
    <xf numFmtId="0" fontId="2" fillId="0" borderId="4" xfId="1" applyFont="1" applyBorder="1"/>
    <xf numFmtId="3" fontId="3" fillId="0" borderId="5" xfId="1" applyNumberFormat="1" applyFont="1" applyBorder="1"/>
    <xf numFmtId="0" fontId="1" fillId="0" borderId="5" xfId="1" applyBorder="1"/>
    <xf numFmtId="3" fontId="4" fillId="0" borderId="5" xfId="1" applyNumberFormat="1" applyFont="1" applyBorder="1" applyAlignment="1">
      <alignment horizontal="right" vertical="center" wrapText="1"/>
    </xf>
    <xf numFmtId="1" fontId="1" fillId="0" borderId="5" xfId="1" applyNumberFormat="1" applyBorder="1"/>
    <xf numFmtId="3" fontId="1" fillId="0" borderId="3" xfId="1" applyNumberFormat="1" applyBorder="1"/>
    <xf numFmtId="3" fontId="1" fillId="0" borderId="5" xfId="1" applyNumberFormat="1" applyBorder="1"/>
    <xf numFmtId="0" fontId="2" fillId="0" borderId="1" xfId="1" applyFont="1" applyBorder="1"/>
    <xf numFmtId="1" fontId="1" fillId="0" borderId="1" xfId="2" applyNumberFormat="1" applyFont="1" applyBorder="1"/>
    <xf numFmtId="1" fontId="1" fillId="0" borderId="1" xfId="3" applyNumberFormat="1" applyFont="1" applyBorder="1"/>
    <xf numFmtId="0" fontId="1" fillId="0" borderId="1" xfId="3" applyFont="1" applyBorder="1"/>
    <xf numFmtId="1" fontId="5" fillId="0" borderId="1" xfId="3" applyNumberFormat="1" applyBorder="1"/>
    <xf numFmtId="3" fontId="0" fillId="0" borderId="0" xfId="0" applyNumberFormat="1"/>
    <xf numFmtId="0" fontId="0" fillId="0" borderId="1" xfId="0" applyBorder="1"/>
    <xf numFmtId="0" fontId="2" fillId="0" borderId="0" xfId="1" applyFont="1" applyAlignment="1">
      <alignment horizontal="center" vertical="center"/>
    </xf>
    <xf numFmtId="3" fontId="6" fillId="0" borderId="6" xfId="0" applyNumberFormat="1" applyFont="1" applyBorder="1"/>
    <xf numFmtId="1" fontId="0" fillId="0" borderId="1" xfId="0" applyNumberFormat="1" applyBorder="1"/>
    <xf numFmtId="1" fontId="0" fillId="0" borderId="0" xfId="0" applyNumberFormat="1"/>
  </cellXfs>
  <cellStyles count="4">
    <cellStyle name="Normal" xfId="0" builtinId="0"/>
    <cellStyle name="Normal 10" xfId="3" xr:uid="{61E847D5-E970-451A-8ED1-54EF7749D8E0}"/>
    <cellStyle name="Normal 2" xfId="1" xr:uid="{6AA55F45-C8F9-4922-9633-774020492032}"/>
    <cellStyle name="Normal 7" xfId="2" xr:uid="{1B689877-9936-496E-8287-650DC958A0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EU use of raw materials for compound feed production</a:t>
            </a:r>
          </a:p>
        </c:rich>
      </c:tx>
      <c:layout>
        <c:manualLayout>
          <c:xMode val="edge"/>
          <c:yMode val="edge"/>
          <c:x val="0.34461142068759226"/>
          <c:y val="8.8030059044551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Sheet1!$B$4:$AM$4</c:f>
              <c:numCache>
                <c:formatCode>#,##0</c:formatCode>
                <c:ptCount val="38"/>
                <c:pt idx="0">
                  <c:v>99736.320000000007</c:v>
                </c:pt>
                <c:pt idx="1">
                  <c:v>103260</c:v>
                </c:pt>
                <c:pt idx="2">
                  <c:v>105066</c:v>
                </c:pt>
                <c:pt idx="3">
                  <c:v>109914</c:v>
                </c:pt>
                <c:pt idx="4">
                  <c:v>111156</c:v>
                </c:pt>
                <c:pt idx="5">
                  <c:v>113728</c:v>
                </c:pt>
                <c:pt idx="6">
                  <c:v>113377</c:v>
                </c:pt>
                <c:pt idx="7">
                  <c:v>121169</c:v>
                </c:pt>
                <c:pt idx="8">
                  <c:v>122564</c:v>
                </c:pt>
                <c:pt idx="9">
                  <c:v>121201</c:v>
                </c:pt>
                <c:pt idx="10">
                  <c:v>123067</c:v>
                </c:pt>
                <c:pt idx="11">
                  <c:v>124424</c:v>
                </c:pt>
                <c:pt idx="12">
                  <c:v>123697</c:v>
                </c:pt>
                <c:pt idx="13">
                  <c:v>125749</c:v>
                </c:pt>
                <c:pt idx="14">
                  <c:v>126695</c:v>
                </c:pt>
                <c:pt idx="15">
                  <c:v>125588</c:v>
                </c:pt>
                <c:pt idx="16">
                  <c:v>139434.69199999995</c:v>
                </c:pt>
                <c:pt idx="17">
                  <c:v>140924</c:v>
                </c:pt>
                <c:pt idx="18">
                  <c:v>141218</c:v>
                </c:pt>
                <c:pt idx="19">
                  <c:v>150120</c:v>
                </c:pt>
                <c:pt idx="20">
                  <c:v>151666</c:v>
                </c:pt>
                <c:pt idx="21">
                  <c:v>146084</c:v>
                </c:pt>
                <c:pt idx="22">
                  <c:v>149563</c:v>
                </c:pt>
                <c:pt idx="23">
                  <c:v>149203</c:v>
                </c:pt>
                <c:pt idx="24">
                  <c:v>151364</c:v>
                </c:pt>
                <c:pt idx="25">
                  <c:v>151750</c:v>
                </c:pt>
                <c:pt idx="26">
                  <c:v>153372</c:v>
                </c:pt>
                <c:pt idx="27">
                  <c:v>155267.85950000005</c:v>
                </c:pt>
                <c:pt idx="28">
                  <c:v>157415.48697</c:v>
                </c:pt>
                <c:pt idx="29">
                  <c:v>161352.44099999999</c:v>
                </c:pt>
                <c:pt idx="30">
                  <c:v>164909.18566371076</c:v>
                </c:pt>
                <c:pt idx="31">
                  <c:v>164672.14874128831</c:v>
                </c:pt>
                <c:pt idx="32">
                  <c:v>150596</c:v>
                </c:pt>
                <c:pt idx="33">
                  <c:v>164865</c:v>
                </c:pt>
                <c:pt idx="34">
                  <c:v>150568</c:v>
                </c:pt>
                <c:pt idx="35" formatCode="General">
                  <c:v>167448</c:v>
                </c:pt>
                <c:pt idx="36">
                  <c:v>147317</c:v>
                </c:pt>
                <c:pt idx="37" formatCode="General">
                  <c:v>163347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8-4E88-90C8-15D5F40C204B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Feed cereals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Sheet1!$B$5:$AM$5</c:f>
              <c:numCache>
                <c:formatCode>#,##0</c:formatCode>
                <c:ptCount val="38"/>
                <c:pt idx="0">
                  <c:v>30644</c:v>
                </c:pt>
                <c:pt idx="1">
                  <c:v>32505</c:v>
                </c:pt>
                <c:pt idx="2">
                  <c:v>33494</c:v>
                </c:pt>
                <c:pt idx="3">
                  <c:v>33385</c:v>
                </c:pt>
                <c:pt idx="4">
                  <c:v>34552</c:v>
                </c:pt>
                <c:pt idx="5">
                  <c:v>35626</c:v>
                </c:pt>
                <c:pt idx="6">
                  <c:v>38825</c:v>
                </c:pt>
                <c:pt idx="7">
                  <c:v>44108</c:v>
                </c:pt>
                <c:pt idx="8">
                  <c:v>47303</c:v>
                </c:pt>
                <c:pt idx="9">
                  <c:v>47791</c:v>
                </c:pt>
                <c:pt idx="10">
                  <c:v>50017</c:v>
                </c:pt>
                <c:pt idx="11">
                  <c:v>50065</c:v>
                </c:pt>
                <c:pt idx="12">
                  <c:v>50971</c:v>
                </c:pt>
                <c:pt idx="13">
                  <c:v>54304</c:v>
                </c:pt>
                <c:pt idx="14">
                  <c:v>56281</c:v>
                </c:pt>
                <c:pt idx="15">
                  <c:v>55551</c:v>
                </c:pt>
                <c:pt idx="16">
                  <c:v>68437.977304037908</c:v>
                </c:pt>
                <c:pt idx="17">
                  <c:v>66331</c:v>
                </c:pt>
                <c:pt idx="18">
                  <c:v>66593</c:v>
                </c:pt>
                <c:pt idx="19">
                  <c:v>71447</c:v>
                </c:pt>
                <c:pt idx="20" formatCode="General">
                  <c:v>71498</c:v>
                </c:pt>
                <c:pt idx="21" formatCode="General">
                  <c:v>70237</c:v>
                </c:pt>
                <c:pt idx="22">
                  <c:v>71259</c:v>
                </c:pt>
                <c:pt idx="23">
                  <c:v>72194</c:v>
                </c:pt>
                <c:pt idx="24">
                  <c:v>73368</c:v>
                </c:pt>
                <c:pt idx="25">
                  <c:v>73914</c:v>
                </c:pt>
                <c:pt idx="26">
                  <c:v>73666</c:v>
                </c:pt>
                <c:pt idx="27">
                  <c:v>75229.481132075467</c:v>
                </c:pt>
                <c:pt idx="28">
                  <c:v>78729.655840000007</c:v>
                </c:pt>
                <c:pt idx="29">
                  <c:v>80099.432165680468</c:v>
                </c:pt>
                <c:pt idx="30">
                  <c:v>82021.857748458337</c:v>
                </c:pt>
                <c:pt idx="31">
                  <c:v>83216.014582932825</c:v>
                </c:pt>
                <c:pt idx="32">
                  <c:v>76515</c:v>
                </c:pt>
                <c:pt idx="33" formatCode="0">
                  <c:v>83243</c:v>
                </c:pt>
                <c:pt idx="34">
                  <c:v>76612</c:v>
                </c:pt>
                <c:pt idx="35" formatCode="0">
                  <c:v>84440</c:v>
                </c:pt>
                <c:pt idx="36" formatCode="0">
                  <c:v>74428.416151233308</c:v>
                </c:pt>
                <c:pt idx="37" formatCode="General">
                  <c:v>81999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8-4E88-90C8-15D5F40C204B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Tapioca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Sheet1!$B$6:$AM$6</c:f>
              <c:numCache>
                <c:formatCode>#,##0</c:formatCode>
                <c:ptCount val="38"/>
                <c:pt idx="0">
                  <c:v>6324</c:v>
                </c:pt>
                <c:pt idx="1">
                  <c:v>6113</c:v>
                </c:pt>
                <c:pt idx="2">
                  <c:v>5727</c:v>
                </c:pt>
                <c:pt idx="3">
                  <c:v>5604</c:v>
                </c:pt>
                <c:pt idx="4">
                  <c:v>5610</c:v>
                </c:pt>
                <c:pt idx="5">
                  <c:v>6070</c:v>
                </c:pt>
                <c:pt idx="6">
                  <c:v>4648</c:v>
                </c:pt>
                <c:pt idx="7">
                  <c:v>3511</c:v>
                </c:pt>
                <c:pt idx="8">
                  <c:v>2753</c:v>
                </c:pt>
                <c:pt idx="9">
                  <c:v>3224</c:v>
                </c:pt>
                <c:pt idx="10">
                  <c:v>2799</c:v>
                </c:pt>
                <c:pt idx="11">
                  <c:v>3537</c:v>
                </c:pt>
                <c:pt idx="12">
                  <c:v>3316</c:v>
                </c:pt>
                <c:pt idx="13">
                  <c:v>2696</c:v>
                </c:pt>
                <c:pt idx="14">
                  <c:v>1633</c:v>
                </c:pt>
                <c:pt idx="15">
                  <c:v>1730</c:v>
                </c:pt>
                <c:pt idx="17">
                  <c:v>591</c:v>
                </c:pt>
                <c:pt idx="18">
                  <c:v>414</c:v>
                </c:pt>
                <c:pt idx="19">
                  <c:v>691</c:v>
                </c:pt>
                <c:pt idx="20" formatCode="General">
                  <c:v>967</c:v>
                </c:pt>
                <c:pt idx="21" formatCode="General">
                  <c:v>763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22</c:v>
                </c:pt>
                <c:pt idx="26" formatCode="General">
                  <c:v>2</c:v>
                </c:pt>
                <c:pt idx="27" formatCode="General">
                  <c:v>4</c:v>
                </c:pt>
                <c:pt idx="28" formatCode="General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 formatCode="0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0">
                  <c:v>0</c:v>
                </c:pt>
                <c:pt idx="3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8-4E88-90C8-15D5F40C204B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Co-products from Food &amp; Bioethanol Industries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Sheet1!$B$7:$AM$7</c:f>
              <c:numCache>
                <c:formatCode>#,##0</c:formatCode>
                <c:ptCount val="38"/>
                <c:pt idx="0">
                  <c:v>16489.599999999999</c:v>
                </c:pt>
                <c:pt idx="1">
                  <c:v>15714</c:v>
                </c:pt>
                <c:pt idx="2">
                  <c:v>15463</c:v>
                </c:pt>
                <c:pt idx="3">
                  <c:v>17001</c:v>
                </c:pt>
                <c:pt idx="4">
                  <c:v>17977</c:v>
                </c:pt>
                <c:pt idx="5">
                  <c:v>19140</c:v>
                </c:pt>
                <c:pt idx="6">
                  <c:v>17681</c:v>
                </c:pt>
                <c:pt idx="7">
                  <c:v>18636</c:v>
                </c:pt>
                <c:pt idx="8">
                  <c:v>18059</c:v>
                </c:pt>
                <c:pt idx="9">
                  <c:v>18176</c:v>
                </c:pt>
                <c:pt idx="10">
                  <c:v>17207</c:v>
                </c:pt>
                <c:pt idx="11">
                  <c:v>17038</c:v>
                </c:pt>
                <c:pt idx="12">
                  <c:v>17412</c:v>
                </c:pt>
                <c:pt idx="13">
                  <c:v>17201</c:v>
                </c:pt>
                <c:pt idx="14">
                  <c:v>16846</c:v>
                </c:pt>
                <c:pt idx="15">
                  <c:v>16935</c:v>
                </c:pt>
                <c:pt idx="16">
                  <c:v>18583.795300211292</c:v>
                </c:pt>
                <c:pt idx="17">
                  <c:v>17684</c:v>
                </c:pt>
                <c:pt idx="18">
                  <c:v>17718</c:v>
                </c:pt>
                <c:pt idx="19">
                  <c:v>17555</c:v>
                </c:pt>
                <c:pt idx="20" formatCode="General">
                  <c:v>17258</c:v>
                </c:pt>
                <c:pt idx="21" formatCode="General">
                  <c:v>16944</c:v>
                </c:pt>
                <c:pt idx="22">
                  <c:v>17758</c:v>
                </c:pt>
                <c:pt idx="23">
                  <c:v>17352</c:v>
                </c:pt>
                <c:pt idx="24">
                  <c:v>17108</c:v>
                </c:pt>
                <c:pt idx="25">
                  <c:v>17665</c:v>
                </c:pt>
                <c:pt idx="26">
                  <c:v>17928</c:v>
                </c:pt>
                <c:pt idx="27">
                  <c:v>17224.138099730459</c:v>
                </c:pt>
                <c:pt idx="28">
                  <c:v>17355.696479999999</c:v>
                </c:pt>
                <c:pt idx="29">
                  <c:v>19352.31473372781</c:v>
                </c:pt>
                <c:pt idx="30">
                  <c:v>20082.716305701149</c:v>
                </c:pt>
                <c:pt idx="31">
                  <c:v>19352.137193702412</c:v>
                </c:pt>
                <c:pt idx="32">
                  <c:v>17775</c:v>
                </c:pt>
                <c:pt idx="33" formatCode="0">
                  <c:v>19681</c:v>
                </c:pt>
                <c:pt idx="34">
                  <c:v>18037</c:v>
                </c:pt>
                <c:pt idx="35" formatCode="0">
                  <c:v>21026</c:v>
                </c:pt>
                <c:pt idx="36" formatCode="0">
                  <c:v>18044</c:v>
                </c:pt>
                <c:pt idx="37" formatCode="General">
                  <c:v>21036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8-4E88-90C8-15D5F40C204B}"/>
            </c:ext>
          </c:extLst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Oils &amp; Fats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Sheet1!$B$8:$AM$8</c:f>
              <c:numCache>
                <c:formatCode>#,##0</c:formatCode>
                <c:ptCount val="38"/>
                <c:pt idx="0">
                  <c:v>1550.36</c:v>
                </c:pt>
                <c:pt idx="1">
                  <c:v>1790</c:v>
                </c:pt>
                <c:pt idx="2">
                  <c:v>1984</c:v>
                </c:pt>
                <c:pt idx="3">
                  <c:v>2232</c:v>
                </c:pt>
                <c:pt idx="4">
                  <c:v>2050</c:v>
                </c:pt>
                <c:pt idx="5">
                  <c:v>2060</c:v>
                </c:pt>
                <c:pt idx="6">
                  <c:v>2110</c:v>
                </c:pt>
                <c:pt idx="7">
                  <c:v>2311</c:v>
                </c:pt>
                <c:pt idx="8">
                  <c:v>2263</c:v>
                </c:pt>
                <c:pt idx="9">
                  <c:v>2155</c:v>
                </c:pt>
                <c:pt idx="10">
                  <c:v>2152</c:v>
                </c:pt>
                <c:pt idx="11">
                  <c:v>2255</c:v>
                </c:pt>
                <c:pt idx="12">
                  <c:v>2151</c:v>
                </c:pt>
                <c:pt idx="13">
                  <c:v>1936</c:v>
                </c:pt>
                <c:pt idx="14">
                  <c:v>1932</c:v>
                </c:pt>
                <c:pt idx="15">
                  <c:v>1998</c:v>
                </c:pt>
                <c:pt idx="16">
                  <c:v>2250.441009645579</c:v>
                </c:pt>
                <c:pt idx="17">
                  <c:v>2006</c:v>
                </c:pt>
                <c:pt idx="18">
                  <c:v>2071</c:v>
                </c:pt>
                <c:pt idx="19">
                  <c:v>2273</c:v>
                </c:pt>
                <c:pt idx="20" formatCode="General">
                  <c:v>2279</c:v>
                </c:pt>
                <c:pt idx="21" formatCode="General">
                  <c:v>2232</c:v>
                </c:pt>
                <c:pt idx="22">
                  <c:v>2669</c:v>
                </c:pt>
                <c:pt idx="23">
                  <c:v>2655</c:v>
                </c:pt>
                <c:pt idx="24">
                  <c:v>2568</c:v>
                </c:pt>
                <c:pt idx="25">
                  <c:v>2579</c:v>
                </c:pt>
                <c:pt idx="26">
                  <c:v>2852</c:v>
                </c:pt>
                <c:pt idx="27">
                  <c:v>3004.7843665768196</c:v>
                </c:pt>
                <c:pt idx="28">
                  <c:v>2725.8939393999999</c:v>
                </c:pt>
                <c:pt idx="29">
                  <c:v>2796.2943076923079</c:v>
                </c:pt>
                <c:pt idx="30">
                  <c:v>2856.0138639262527</c:v>
                </c:pt>
                <c:pt idx="31">
                  <c:v>2801.6410096455788</c:v>
                </c:pt>
                <c:pt idx="32">
                  <c:v>2545</c:v>
                </c:pt>
                <c:pt idx="33" formatCode="0">
                  <c:v>2498</c:v>
                </c:pt>
                <c:pt idx="34">
                  <c:v>2621</c:v>
                </c:pt>
                <c:pt idx="35" formatCode="General">
                  <c:v>2881</c:v>
                </c:pt>
                <c:pt idx="36" formatCode="0">
                  <c:v>2605</c:v>
                </c:pt>
                <c:pt idx="37" formatCode="General">
                  <c:v>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8-4E88-90C8-15D5F40C204B}"/>
            </c:ext>
          </c:extLst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Cakes &amp; Meals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Sheet1!$B$9:$AM$9</c:f>
              <c:numCache>
                <c:formatCode>#,##0</c:formatCode>
                <c:ptCount val="38"/>
                <c:pt idx="0">
                  <c:v>25801.64</c:v>
                </c:pt>
                <c:pt idx="1">
                  <c:v>25796</c:v>
                </c:pt>
                <c:pt idx="2">
                  <c:v>26280</c:v>
                </c:pt>
                <c:pt idx="3">
                  <c:v>27723</c:v>
                </c:pt>
                <c:pt idx="4">
                  <c:v>27923</c:v>
                </c:pt>
                <c:pt idx="5">
                  <c:v>27151</c:v>
                </c:pt>
                <c:pt idx="6">
                  <c:v>28023</c:v>
                </c:pt>
                <c:pt idx="7">
                  <c:v>30936</c:v>
                </c:pt>
                <c:pt idx="8">
                  <c:v>31500</c:v>
                </c:pt>
                <c:pt idx="9">
                  <c:v>30378</c:v>
                </c:pt>
                <c:pt idx="10">
                  <c:v>30956</c:v>
                </c:pt>
                <c:pt idx="11">
                  <c:v>31369</c:v>
                </c:pt>
                <c:pt idx="12">
                  <c:v>31025</c:v>
                </c:pt>
                <c:pt idx="13">
                  <c:v>33365</c:v>
                </c:pt>
                <c:pt idx="14">
                  <c:v>34715</c:v>
                </c:pt>
                <c:pt idx="15">
                  <c:v>35140</c:v>
                </c:pt>
                <c:pt idx="16">
                  <c:v>34082.586519641525</c:v>
                </c:pt>
                <c:pt idx="17">
                  <c:v>38220</c:v>
                </c:pt>
                <c:pt idx="18">
                  <c:v>38137</c:v>
                </c:pt>
                <c:pt idx="19">
                  <c:v>40907</c:v>
                </c:pt>
                <c:pt idx="20" formatCode="General">
                  <c:v>42808</c:v>
                </c:pt>
                <c:pt idx="21" formatCode="General">
                  <c:v>39972</c:v>
                </c:pt>
                <c:pt idx="22">
                  <c:v>41416</c:v>
                </c:pt>
                <c:pt idx="23">
                  <c:v>40759</c:v>
                </c:pt>
                <c:pt idx="24">
                  <c:v>41590</c:v>
                </c:pt>
                <c:pt idx="25">
                  <c:v>41307</c:v>
                </c:pt>
                <c:pt idx="26">
                  <c:v>42487</c:v>
                </c:pt>
                <c:pt idx="27">
                  <c:v>42813.012789757413</c:v>
                </c:pt>
                <c:pt idx="28">
                  <c:v>40836.682219999995</c:v>
                </c:pt>
                <c:pt idx="29">
                  <c:v>41266.483603550296</c:v>
                </c:pt>
                <c:pt idx="30">
                  <c:v>41681.0077291489</c:v>
                </c:pt>
                <c:pt idx="31">
                  <c:v>40781.306561061647</c:v>
                </c:pt>
                <c:pt idx="32">
                  <c:v>37772</c:v>
                </c:pt>
                <c:pt idx="33" formatCode="0">
                  <c:v>40818</c:v>
                </c:pt>
                <c:pt idx="34">
                  <c:v>37354</c:v>
                </c:pt>
                <c:pt idx="35" formatCode="0">
                  <c:v>40723</c:v>
                </c:pt>
                <c:pt idx="36" formatCode="0">
                  <c:v>36458</c:v>
                </c:pt>
                <c:pt idx="37" formatCode="General">
                  <c:v>39688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58-4E88-90C8-15D5F40C204B}"/>
            </c:ext>
          </c:extLst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Pulses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Sheet1!$B$10:$AM$10</c:f>
              <c:numCache>
                <c:formatCode>#,##0</c:formatCode>
                <c:ptCount val="38"/>
                <c:pt idx="0">
                  <c:v>0</c:v>
                </c:pt>
                <c:pt idx="1">
                  <c:v>4379</c:v>
                </c:pt>
                <c:pt idx="2">
                  <c:v>5383</c:v>
                </c:pt>
                <c:pt idx="3">
                  <c:v>5933</c:v>
                </c:pt>
                <c:pt idx="4">
                  <c:v>5418</c:v>
                </c:pt>
                <c:pt idx="5">
                  <c:v>5925</c:v>
                </c:pt>
                <c:pt idx="6">
                  <c:v>5687</c:v>
                </c:pt>
                <c:pt idx="7">
                  <c:v>4605</c:v>
                </c:pt>
                <c:pt idx="8">
                  <c:v>3995</c:v>
                </c:pt>
                <c:pt idx="9">
                  <c:v>3569</c:v>
                </c:pt>
                <c:pt idx="10">
                  <c:v>4078</c:v>
                </c:pt>
                <c:pt idx="11">
                  <c:v>4253</c:v>
                </c:pt>
                <c:pt idx="12">
                  <c:v>3633</c:v>
                </c:pt>
                <c:pt idx="13">
                  <c:v>2961</c:v>
                </c:pt>
                <c:pt idx="14">
                  <c:v>1671</c:v>
                </c:pt>
                <c:pt idx="15">
                  <c:v>1756</c:v>
                </c:pt>
                <c:pt idx="16">
                  <c:v>1661.777246045873</c:v>
                </c:pt>
                <c:pt idx="17">
                  <c:v>2409</c:v>
                </c:pt>
                <c:pt idx="18">
                  <c:v>2120</c:v>
                </c:pt>
                <c:pt idx="19">
                  <c:v>2088</c:v>
                </c:pt>
                <c:pt idx="20" formatCode="General">
                  <c:v>1753</c:v>
                </c:pt>
                <c:pt idx="21" formatCode="General">
                  <c:v>1773</c:v>
                </c:pt>
                <c:pt idx="22">
                  <c:v>2012</c:v>
                </c:pt>
                <c:pt idx="23">
                  <c:v>1905</c:v>
                </c:pt>
                <c:pt idx="24">
                  <c:v>1759</c:v>
                </c:pt>
                <c:pt idx="25">
                  <c:v>2071</c:v>
                </c:pt>
                <c:pt idx="26">
                  <c:v>1915</c:v>
                </c:pt>
                <c:pt idx="27">
                  <c:v>1982.5590215633422</c:v>
                </c:pt>
                <c:pt idx="28">
                  <c:v>2230.6905200000001</c:v>
                </c:pt>
                <c:pt idx="29">
                  <c:v>2228.3563609467456</c:v>
                </c:pt>
                <c:pt idx="30">
                  <c:v>2299.6604063137593</c:v>
                </c:pt>
                <c:pt idx="31">
                  <c:v>2161.5107904245715</c:v>
                </c:pt>
                <c:pt idx="32">
                  <c:v>2026</c:v>
                </c:pt>
                <c:pt idx="33" formatCode="0">
                  <c:v>2287</c:v>
                </c:pt>
                <c:pt idx="34">
                  <c:v>2037</c:v>
                </c:pt>
                <c:pt idx="35" formatCode="General">
                  <c:v>2191</c:v>
                </c:pt>
                <c:pt idx="36" formatCode="0">
                  <c:v>2086</c:v>
                </c:pt>
                <c:pt idx="37" formatCode="General">
                  <c:v>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58-4E88-90C8-15D5F40C204B}"/>
            </c:ext>
          </c:extLst>
        </c:ser>
        <c:ser>
          <c:idx val="7"/>
          <c:order val="7"/>
          <c:tx>
            <c:strRef>
              <c:f>Sheet1!$A$11</c:f>
              <c:strCache>
                <c:ptCount val="1"/>
                <c:pt idx="0">
                  <c:v>Animal meals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Sheet1!$B$11:$AM$11</c:f>
              <c:numCache>
                <c:formatCode>#,##0</c:formatCode>
                <c:ptCount val="38"/>
                <c:pt idx="0">
                  <c:v>2528.4</c:v>
                </c:pt>
                <c:pt idx="1">
                  <c:v>3112</c:v>
                </c:pt>
                <c:pt idx="2">
                  <c:v>3123</c:v>
                </c:pt>
                <c:pt idx="3">
                  <c:v>3345</c:v>
                </c:pt>
                <c:pt idx="4">
                  <c:v>3259</c:v>
                </c:pt>
                <c:pt idx="5">
                  <c:v>3375</c:v>
                </c:pt>
                <c:pt idx="6">
                  <c:v>3402</c:v>
                </c:pt>
                <c:pt idx="7">
                  <c:v>3403</c:v>
                </c:pt>
                <c:pt idx="8">
                  <c:v>2835</c:v>
                </c:pt>
                <c:pt idx="9">
                  <c:v>2634</c:v>
                </c:pt>
                <c:pt idx="10">
                  <c:v>2812</c:v>
                </c:pt>
                <c:pt idx="11">
                  <c:v>2647</c:v>
                </c:pt>
                <c:pt idx="12">
                  <c:v>1931</c:v>
                </c:pt>
                <c:pt idx="13">
                  <c:v>459</c:v>
                </c:pt>
                <c:pt idx="14">
                  <c:v>442</c:v>
                </c:pt>
                <c:pt idx="15">
                  <c:v>462</c:v>
                </c:pt>
                <c:pt idx="16">
                  <c:v>673.11098447111453</c:v>
                </c:pt>
                <c:pt idx="17">
                  <c:v>453</c:v>
                </c:pt>
                <c:pt idx="18">
                  <c:v>428</c:v>
                </c:pt>
                <c:pt idx="19">
                  <c:v>445</c:v>
                </c:pt>
                <c:pt idx="20" formatCode="General">
                  <c:v>481</c:v>
                </c:pt>
                <c:pt idx="21" formatCode="General">
                  <c:v>474</c:v>
                </c:pt>
                <c:pt idx="22" formatCode="General">
                  <c:v>468</c:v>
                </c:pt>
                <c:pt idx="23" formatCode="General">
                  <c:v>473</c:v>
                </c:pt>
                <c:pt idx="24" formatCode="General">
                  <c:v>459</c:v>
                </c:pt>
                <c:pt idx="25" formatCode="General">
                  <c:v>455</c:v>
                </c:pt>
                <c:pt idx="26">
                  <c:v>441</c:v>
                </c:pt>
                <c:pt idx="27">
                  <c:v>698.16700000000003</c:v>
                </c:pt>
                <c:pt idx="28">
                  <c:v>698.23567000000003</c:v>
                </c:pt>
                <c:pt idx="29">
                  <c:v>735.87400000000002</c:v>
                </c:pt>
                <c:pt idx="30">
                  <c:v>779.96462816707526</c:v>
                </c:pt>
                <c:pt idx="31">
                  <c:v>802.12398447111457</c:v>
                </c:pt>
                <c:pt idx="32">
                  <c:v>697</c:v>
                </c:pt>
                <c:pt idx="33" formatCode="0">
                  <c:v>761</c:v>
                </c:pt>
                <c:pt idx="34" formatCode="General">
                  <c:v>661</c:v>
                </c:pt>
                <c:pt idx="35" formatCode="0">
                  <c:v>742</c:v>
                </c:pt>
                <c:pt idx="36" formatCode="0">
                  <c:v>675</c:v>
                </c:pt>
                <c:pt idx="37" formatCode="General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58-4E88-90C8-15D5F40C204B}"/>
            </c:ext>
          </c:extLst>
        </c:ser>
        <c:ser>
          <c:idx val="8"/>
          <c:order val="8"/>
          <c:tx>
            <c:strRef>
              <c:f>Sheet1!$A$12</c:f>
              <c:strCache>
                <c:ptCount val="1"/>
                <c:pt idx="0">
                  <c:v>Dairy products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Sheet1!$B$12:$AM$12</c:f>
              <c:numCache>
                <c:formatCode>#,##0</c:formatCode>
                <c:ptCount val="38"/>
                <c:pt idx="0">
                  <c:v>1499</c:v>
                </c:pt>
                <c:pt idx="1">
                  <c:v>973</c:v>
                </c:pt>
                <c:pt idx="2">
                  <c:v>1058</c:v>
                </c:pt>
                <c:pt idx="3">
                  <c:v>1248</c:v>
                </c:pt>
                <c:pt idx="4">
                  <c:v>1716</c:v>
                </c:pt>
                <c:pt idx="5">
                  <c:v>1658</c:v>
                </c:pt>
                <c:pt idx="6">
                  <c:v>1599</c:v>
                </c:pt>
                <c:pt idx="7">
                  <c:v>1698</c:v>
                </c:pt>
                <c:pt idx="8">
                  <c:v>1734</c:v>
                </c:pt>
                <c:pt idx="9">
                  <c:v>1595</c:v>
                </c:pt>
                <c:pt idx="10">
                  <c:v>1618</c:v>
                </c:pt>
                <c:pt idx="11">
                  <c:v>1517</c:v>
                </c:pt>
                <c:pt idx="12">
                  <c:v>1433</c:v>
                </c:pt>
                <c:pt idx="13">
                  <c:v>1316</c:v>
                </c:pt>
                <c:pt idx="14">
                  <c:v>1317</c:v>
                </c:pt>
                <c:pt idx="15">
                  <c:v>1290</c:v>
                </c:pt>
                <c:pt idx="16">
                  <c:v>863.57387765807039</c:v>
                </c:pt>
                <c:pt idx="17">
                  <c:v>1307</c:v>
                </c:pt>
                <c:pt idx="18">
                  <c:v>1123</c:v>
                </c:pt>
                <c:pt idx="19">
                  <c:v>1137</c:v>
                </c:pt>
                <c:pt idx="20" formatCode="General">
                  <c:v>1204</c:v>
                </c:pt>
                <c:pt idx="21" formatCode="General">
                  <c:v>1147</c:v>
                </c:pt>
                <c:pt idx="22">
                  <c:v>1154</c:v>
                </c:pt>
                <c:pt idx="23">
                  <c:v>1249</c:v>
                </c:pt>
                <c:pt idx="24">
                  <c:v>1248</c:v>
                </c:pt>
                <c:pt idx="25">
                  <c:v>1229</c:v>
                </c:pt>
                <c:pt idx="26">
                  <c:v>1237</c:v>
                </c:pt>
                <c:pt idx="27">
                  <c:v>963.47304582210245</c:v>
                </c:pt>
                <c:pt idx="28">
                  <c:v>713</c:v>
                </c:pt>
                <c:pt idx="29">
                  <c:v>713.29486390532543</c:v>
                </c:pt>
                <c:pt idx="30">
                  <c:v>712.63341968886346</c:v>
                </c:pt>
                <c:pt idx="31">
                  <c:v>715.39328801683428</c:v>
                </c:pt>
                <c:pt idx="32">
                  <c:v>727</c:v>
                </c:pt>
                <c:pt idx="33" formatCode="0">
                  <c:v>723</c:v>
                </c:pt>
                <c:pt idx="34" formatCode="General">
                  <c:v>714</c:v>
                </c:pt>
                <c:pt idx="35" formatCode="General">
                  <c:v>714</c:v>
                </c:pt>
                <c:pt idx="36" formatCode="0">
                  <c:v>678</c:v>
                </c:pt>
                <c:pt idx="37" formatCode="General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58-4E88-90C8-15D5F40C204B}"/>
            </c:ext>
          </c:extLst>
        </c:ser>
        <c:ser>
          <c:idx val="9"/>
          <c:order val="9"/>
          <c:tx>
            <c:strRef>
              <c:f>Sheet1!$A$13</c:f>
              <c:strCache>
                <c:ptCount val="1"/>
                <c:pt idx="0">
                  <c:v>Dried forage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Sheet1!$B$13:$AM$13</c:f>
              <c:numCache>
                <c:formatCode>#,##0</c:formatCode>
                <c:ptCount val="38"/>
                <c:pt idx="0">
                  <c:v>2557.8000000000002</c:v>
                </c:pt>
                <c:pt idx="1">
                  <c:v>2616</c:v>
                </c:pt>
                <c:pt idx="2">
                  <c:v>3360</c:v>
                </c:pt>
                <c:pt idx="3">
                  <c:v>3572</c:v>
                </c:pt>
                <c:pt idx="4">
                  <c:v>2342</c:v>
                </c:pt>
                <c:pt idx="5">
                  <c:v>2501</c:v>
                </c:pt>
                <c:pt idx="6">
                  <c:v>2683</c:v>
                </c:pt>
                <c:pt idx="7">
                  <c:v>2976</c:v>
                </c:pt>
                <c:pt idx="8">
                  <c:v>2899</c:v>
                </c:pt>
                <c:pt idx="9">
                  <c:v>2757</c:v>
                </c:pt>
                <c:pt idx="10">
                  <c:v>2817</c:v>
                </c:pt>
                <c:pt idx="11">
                  <c:v>2489</c:v>
                </c:pt>
                <c:pt idx="12">
                  <c:v>2046</c:v>
                </c:pt>
                <c:pt idx="13">
                  <c:v>2249</c:v>
                </c:pt>
                <c:pt idx="14">
                  <c:v>2521</c:v>
                </c:pt>
                <c:pt idx="15">
                  <c:v>2449</c:v>
                </c:pt>
                <c:pt idx="16">
                  <c:v>2034.0973186645192</c:v>
                </c:pt>
                <c:pt idx="17">
                  <c:v>1817</c:v>
                </c:pt>
                <c:pt idx="18">
                  <c:v>2045</c:v>
                </c:pt>
                <c:pt idx="19">
                  <c:v>2305</c:v>
                </c:pt>
                <c:pt idx="20" formatCode="General">
                  <c:v>2333</c:v>
                </c:pt>
                <c:pt idx="21" formatCode="General">
                  <c:v>2059</c:v>
                </c:pt>
                <c:pt idx="22">
                  <c:v>2300</c:v>
                </c:pt>
                <c:pt idx="23">
                  <c:v>2081</c:v>
                </c:pt>
                <c:pt idx="24">
                  <c:v>2075</c:v>
                </c:pt>
                <c:pt idx="25">
                  <c:v>2055</c:v>
                </c:pt>
                <c:pt idx="26">
                  <c:v>2315</c:v>
                </c:pt>
                <c:pt idx="27">
                  <c:v>2108.1544474393531</c:v>
                </c:pt>
                <c:pt idx="28">
                  <c:v>2121</c:v>
                </c:pt>
                <c:pt idx="29">
                  <c:v>2110.1336331360944</c:v>
                </c:pt>
                <c:pt idx="30">
                  <c:v>2177.9730183668698</c:v>
                </c:pt>
                <c:pt idx="31">
                  <c:v>2232.2419610207603</c:v>
                </c:pt>
                <c:pt idx="32">
                  <c:v>2306</c:v>
                </c:pt>
                <c:pt idx="33" formatCode="0">
                  <c:v>2233</c:v>
                </c:pt>
                <c:pt idx="34">
                  <c:v>2261</c:v>
                </c:pt>
                <c:pt idx="35" formatCode="General">
                  <c:v>2319</c:v>
                </c:pt>
                <c:pt idx="36" formatCode="0">
                  <c:v>2253</c:v>
                </c:pt>
                <c:pt idx="37" formatCode="General">
                  <c:v>2253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58-4E88-90C8-15D5F40C204B}"/>
            </c:ext>
          </c:extLst>
        </c:ser>
        <c:ser>
          <c:idx val="10"/>
          <c:order val="10"/>
          <c:tx>
            <c:strRef>
              <c:f>Sheet1!$A$14</c:f>
              <c:strCache>
                <c:ptCount val="1"/>
                <c:pt idx="0">
                  <c:v>Minerals, Additives &amp; Vitamins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Sheet1!$B$14:$AM$14</c:f>
              <c:numCache>
                <c:formatCode>#,##0</c:formatCode>
                <c:ptCount val="38"/>
                <c:pt idx="0">
                  <c:v>2032.52</c:v>
                </c:pt>
                <c:pt idx="1">
                  <c:v>2456</c:v>
                </c:pt>
                <c:pt idx="2">
                  <c:v>2313</c:v>
                </c:pt>
                <c:pt idx="3">
                  <c:v>2390</c:v>
                </c:pt>
                <c:pt idx="4">
                  <c:v>2555</c:v>
                </c:pt>
                <c:pt idx="5">
                  <c:v>2586</c:v>
                </c:pt>
                <c:pt idx="6">
                  <c:v>3382</c:v>
                </c:pt>
                <c:pt idx="7">
                  <c:v>3711</c:v>
                </c:pt>
                <c:pt idx="8">
                  <c:v>3814</c:v>
                </c:pt>
                <c:pt idx="9">
                  <c:v>3768</c:v>
                </c:pt>
                <c:pt idx="10">
                  <c:v>3666</c:v>
                </c:pt>
                <c:pt idx="11">
                  <c:v>3551</c:v>
                </c:pt>
                <c:pt idx="12">
                  <c:v>3492</c:v>
                </c:pt>
                <c:pt idx="13">
                  <c:v>3616</c:v>
                </c:pt>
                <c:pt idx="14">
                  <c:v>3574</c:v>
                </c:pt>
                <c:pt idx="15">
                  <c:v>3309</c:v>
                </c:pt>
                <c:pt idx="16">
                  <c:v>4801.4208029748952</c:v>
                </c:pt>
                <c:pt idx="17">
                  <c:v>4050</c:v>
                </c:pt>
                <c:pt idx="18">
                  <c:v>4109</c:v>
                </c:pt>
                <c:pt idx="19">
                  <c:v>4528</c:v>
                </c:pt>
                <c:pt idx="20" formatCode="General">
                  <c:v>4530</c:v>
                </c:pt>
                <c:pt idx="21" formatCode="General">
                  <c:v>4247</c:v>
                </c:pt>
                <c:pt idx="22">
                  <c:v>4433</c:v>
                </c:pt>
                <c:pt idx="23">
                  <c:v>4351</c:v>
                </c:pt>
                <c:pt idx="24">
                  <c:v>4408</c:v>
                </c:pt>
                <c:pt idx="25">
                  <c:v>4326</c:v>
                </c:pt>
                <c:pt idx="26">
                  <c:v>4696</c:v>
                </c:pt>
                <c:pt idx="27">
                  <c:v>4909.5973706199466</c:v>
                </c:pt>
                <c:pt idx="28">
                  <c:v>5329.4178700000002</c:v>
                </c:pt>
                <c:pt idx="29">
                  <c:v>5511.6489585798818</c:v>
                </c:pt>
                <c:pt idx="30">
                  <c:v>5631.7975043345778</c:v>
                </c:pt>
                <c:pt idx="31">
                  <c:v>5588.5363618036126</c:v>
                </c:pt>
                <c:pt idx="32">
                  <c:v>5083</c:v>
                </c:pt>
                <c:pt idx="33" formatCode="0">
                  <c:v>5600</c:v>
                </c:pt>
                <c:pt idx="34">
                  <c:v>4952</c:v>
                </c:pt>
                <c:pt idx="35" formatCode="General">
                  <c:v>5584</c:v>
                </c:pt>
                <c:pt idx="36" formatCode="0">
                  <c:v>4653</c:v>
                </c:pt>
                <c:pt idx="37" formatCode="General">
                  <c:v>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58-4E88-90C8-15D5F40C204B}"/>
            </c:ext>
          </c:extLst>
        </c:ser>
        <c:ser>
          <c:idx val="11"/>
          <c:order val="11"/>
          <c:tx>
            <c:strRef>
              <c:f>Sheet1!$A$15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Sheet1!$B$3:$AM$3</c:f>
              <c:numCache>
                <c:formatCode>General</c:formatCode>
                <c:ptCount val="3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</c:numCache>
            </c:numRef>
          </c:cat>
          <c:val>
            <c:numRef>
              <c:f>Sheet1!$B$15:$AM$15</c:f>
              <c:numCache>
                <c:formatCode>#,##0</c:formatCode>
                <c:ptCount val="38"/>
                <c:pt idx="0">
                  <c:v>10309</c:v>
                </c:pt>
                <c:pt idx="1">
                  <c:v>7806</c:v>
                </c:pt>
                <c:pt idx="2">
                  <c:v>6881</c:v>
                </c:pt>
                <c:pt idx="3">
                  <c:v>7481</c:v>
                </c:pt>
                <c:pt idx="4">
                  <c:v>7754</c:v>
                </c:pt>
                <c:pt idx="5">
                  <c:v>7636</c:v>
                </c:pt>
                <c:pt idx="6">
                  <c:v>5337</c:v>
                </c:pt>
                <c:pt idx="7">
                  <c:v>5274</c:v>
                </c:pt>
                <c:pt idx="8">
                  <c:v>5409</c:v>
                </c:pt>
                <c:pt idx="9">
                  <c:v>5154</c:v>
                </c:pt>
                <c:pt idx="10">
                  <c:v>4945</c:v>
                </c:pt>
                <c:pt idx="11">
                  <c:v>5703</c:v>
                </c:pt>
                <c:pt idx="12">
                  <c:v>6287</c:v>
                </c:pt>
                <c:pt idx="13">
                  <c:v>5646</c:v>
                </c:pt>
                <c:pt idx="14">
                  <c:v>5763</c:v>
                </c:pt>
                <c:pt idx="15">
                  <c:v>4968</c:v>
                </c:pt>
                <c:pt idx="16">
                  <c:v>6045.911636649178</c:v>
                </c:pt>
                <c:pt idx="17">
                  <c:v>6056</c:v>
                </c:pt>
                <c:pt idx="18">
                  <c:v>6460</c:v>
                </c:pt>
                <c:pt idx="19">
                  <c:v>6744</c:v>
                </c:pt>
                <c:pt idx="20" formatCode="General">
                  <c:v>6555</c:v>
                </c:pt>
                <c:pt idx="21" formatCode="General">
                  <c:v>6236</c:v>
                </c:pt>
                <c:pt idx="22">
                  <c:v>6094</c:v>
                </c:pt>
                <c:pt idx="23">
                  <c:v>6184</c:v>
                </c:pt>
                <c:pt idx="24">
                  <c:v>6781</c:v>
                </c:pt>
                <c:pt idx="25">
                  <c:v>6127</c:v>
                </c:pt>
                <c:pt idx="26">
                  <c:v>5833</c:v>
                </c:pt>
                <c:pt idx="27">
                  <c:v>6330.4922264150964</c:v>
                </c:pt>
                <c:pt idx="28">
                  <c:v>6675.2144306000027</c:v>
                </c:pt>
                <c:pt idx="29">
                  <c:v>6538.6083727810646</c:v>
                </c:pt>
                <c:pt idx="30">
                  <c:v>6665.5610396049979</c:v>
                </c:pt>
                <c:pt idx="31">
                  <c:v>7021.243008208944</c:v>
                </c:pt>
                <c:pt idx="32">
                  <c:v>5148</c:v>
                </c:pt>
                <c:pt idx="33" formatCode="0">
                  <c:v>7021</c:v>
                </c:pt>
                <c:pt idx="34">
                  <c:v>5318</c:v>
                </c:pt>
                <c:pt idx="35" formatCode="General">
                  <c:v>6827</c:v>
                </c:pt>
                <c:pt idx="36" formatCode="0">
                  <c:v>5437</c:v>
                </c:pt>
                <c:pt idx="37" formatCode="General">
                  <c:v>6606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58-4E88-90C8-15D5F40C2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3698320"/>
        <c:axId val="1753705808"/>
      </c:barChart>
      <c:catAx>
        <c:axId val="175369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705808"/>
        <c:crosses val="autoZero"/>
        <c:auto val="1"/>
        <c:lblAlgn val="ctr"/>
        <c:lblOffset val="100"/>
        <c:noMultiLvlLbl val="0"/>
      </c:catAx>
      <c:valAx>
        <c:axId val="175370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69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5343526</xdr:colOff>
      <xdr:row>17</xdr:row>
      <xdr:rowOff>85725</xdr:rowOff>
    </xdr:from>
    <xdr:to>
      <xdr:col>37</xdr:col>
      <xdr:colOff>9526</xdr:colOff>
      <xdr:row>56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61047AD-A7DE-FDD2-750D-BD8786234B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D5AB3-1754-46D4-9F90-277AA98B8DE0}">
  <dimension ref="A1:AN39"/>
  <sheetViews>
    <sheetView tabSelected="1" workbookViewId="0">
      <pane xSplit="1" topLeftCell="M1" activePane="topRight" state="frozen"/>
      <selection activeCell="A2" sqref="A2"/>
      <selection pane="topRight" activeCell="AN16" sqref="AN16"/>
    </sheetView>
  </sheetViews>
  <sheetFormatPr defaultRowHeight="14.25"/>
  <cols>
    <col min="1" max="1" width="74.9296875" bestFit="1" customWidth="1"/>
  </cols>
  <sheetData>
    <row r="1" spans="1:40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0" ht="14.6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6" t="s">
        <v>0</v>
      </c>
      <c r="AI2" s="26" t="s">
        <v>18</v>
      </c>
      <c r="AJ2" s="26" t="s">
        <v>16</v>
      </c>
      <c r="AK2" s="26" t="s">
        <v>18</v>
      </c>
      <c r="AL2" s="26" t="s">
        <v>0</v>
      </c>
      <c r="AM2" s="26" t="s">
        <v>18</v>
      </c>
    </row>
    <row r="3" spans="1:40" ht="14.65" thickBot="1">
      <c r="A3" s="4"/>
      <c r="B3" s="12">
        <v>1988</v>
      </c>
      <c r="C3" s="12">
        <v>1989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V3" s="12">
        <v>2008</v>
      </c>
      <c r="W3" s="12">
        <v>2009</v>
      </c>
      <c r="X3" s="12">
        <v>2010</v>
      </c>
      <c r="Y3" s="12">
        <v>2011</v>
      </c>
      <c r="Z3" s="12">
        <v>2012</v>
      </c>
      <c r="AA3" s="12">
        <v>2013</v>
      </c>
      <c r="AB3" s="12">
        <v>2014</v>
      </c>
      <c r="AC3" s="12">
        <v>2015</v>
      </c>
      <c r="AD3" s="12">
        <v>2016</v>
      </c>
      <c r="AE3" s="12">
        <v>2017</v>
      </c>
      <c r="AF3" s="12">
        <v>2018</v>
      </c>
      <c r="AG3" s="12">
        <v>2019</v>
      </c>
      <c r="AH3" s="12">
        <v>2020</v>
      </c>
      <c r="AI3" s="12">
        <v>2020</v>
      </c>
      <c r="AJ3" s="19">
        <v>2021</v>
      </c>
      <c r="AK3" s="19">
        <v>2021</v>
      </c>
      <c r="AL3" s="19">
        <v>2022</v>
      </c>
      <c r="AM3" s="19">
        <v>2022</v>
      </c>
    </row>
    <row r="4" spans="1:40" ht="15" thickTop="1" thickBot="1">
      <c r="A4" s="4" t="s">
        <v>9</v>
      </c>
      <c r="B4" s="17">
        <f t="shared" ref="B4:AG4" si="0">SUM(B5:B15)</f>
        <v>99736.320000000007</v>
      </c>
      <c r="C4" s="17">
        <f t="shared" si="0"/>
        <v>103260</v>
      </c>
      <c r="D4" s="17">
        <f t="shared" si="0"/>
        <v>105066</v>
      </c>
      <c r="E4" s="17">
        <f t="shared" si="0"/>
        <v>109914</v>
      </c>
      <c r="F4" s="17">
        <f t="shared" si="0"/>
        <v>111156</v>
      </c>
      <c r="G4" s="17">
        <f t="shared" si="0"/>
        <v>113728</v>
      </c>
      <c r="H4" s="17">
        <f t="shared" si="0"/>
        <v>113377</v>
      </c>
      <c r="I4" s="17">
        <f t="shared" si="0"/>
        <v>121169</v>
      </c>
      <c r="J4" s="17">
        <f t="shared" si="0"/>
        <v>122564</v>
      </c>
      <c r="K4" s="17">
        <f t="shared" si="0"/>
        <v>121201</v>
      </c>
      <c r="L4" s="17">
        <f t="shared" si="0"/>
        <v>123067</v>
      </c>
      <c r="M4" s="17">
        <f t="shared" si="0"/>
        <v>124424</v>
      </c>
      <c r="N4" s="17">
        <f t="shared" si="0"/>
        <v>123697</v>
      </c>
      <c r="O4" s="17">
        <f t="shared" si="0"/>
        <v>125749</v>
      </c>
      <c r="P4" s="17">
        <f t="shared" si="0"/>
        <v>126695</v>
      </c>
      <c r="Q4" s="17">
        <f t="shared" si="0"/>
        <v>125588</v>
      </c>
      <c r="R4" s="17">
        <f t="shared" si="0"/>
        <v>139434.69199999995</v>
      </c>
      <c r="S4" s="17">
        <f t="shared" si="0"/>
        <v>140924</v>
      </c>
      <c r="T4" s="17">
        <f t="shared" si="0"/>
        <v>141218</v>
      </c>
      <c r="U4" s="17">
        <f t="shared" si="0"/>
        <v>150120</v>
      </c>
      <c r="V4" s="17">
        <f t="shared" si="0"/>
        <v>151666</v>
      </c>
      <c r="W4" s="17">
        <f t="shared" si="0"/>
        <v>146084</v>
      </c>
      <c r="X4" s="17">
        <f t="shared" si="0"/>
        <v>149563</v>
      </c>
      <c r="Y4" s="17">
        <f t="shared" si="0"/>
        <v>149203</v>
      </c>
      <c r="Z4" s="17">
        <f t="shared" si="0"/>
        <v>151364</v>
      </c>
      <c r="AA4" s="17">
        <f t="shared" si="0"/>
        <v>151750</v>
      </c>
      <c r="AB4" s="17">
        <f t="shared" si="0"/>
        <v>153372</v>
      </c>
      <c r="AC4" s="17">
        <f t="shared" si="0"/>
        <v>155267.85950000005</v>
      </c>
      <c r="AD4" s="17">
        <f t="shared" si="0"/>
        <v>157415.48697</v>
      </c>
      <c r="AE4" s="17">
        <f t="shared" si="0"/>
        <v>161352.44099999999</v>
      </c>
      <c r="AF4" s="17">
        <f t="shared" si="0"/>
        <v>164909.18566371076</v>
      </c>
      <c r="AG4" s="17">
        <f t="shared" si="0"/>
        <v>164672.14874128831</v>
      </c>
      <c r="AH4" s="17">
        <v>150596</v>
      </c>
      <c r="AI4" s="17">
        <f>SUM(AI5:AI15)</f>
        <v>164865</v>
      </c>
      <c r="AJ4" s="5">
        <v>150568</v>
      </c>
      <c r="AK4" s="7">
        <v>167448</v>
      </c>
      <c r="AL4" s="27">
        <v>147317</v>
      </c>
      <c r="AM4" s="25">
        <v>163347</v>
      </c>
      <c r="AN4" s="24"/>
    </row>
    <row r="5" spans="1:40" ht="15" thickTop="1" thickBot="1">
      <c r="A5" s="4" t="s">
        <v>1</v>
      </c>
      <c r="B5" s="13">
        <v>30644</v>
      </c>
      <c r="C5" s="13">
        <v>32505</v>
      </c>
      <c r="D5" s="13">
        <v>33494</v>
      </c>
      <c r="E5" s="13">
        <v>33385</v>
      </c>
      <c r="F5" s="13">
        <v>34552</v>
      </c>
      <c r="G5" s="13">
        <v>35626</v>
      </c>
      <c r="H5" s="13">
        <v>38825</v>
      </c>
      <c r="I5" s="13">
        <v>44108</v>
      </c>
      <c r="J5" s="13">
        <v>47303</v>
      </c>
      <c r="K5" s="13">
        <v>47791</v>
      </c>
      <c r="L5" s="13">
        <v>50017</v>
      </c>
      <c r="M5" s="13">
        <v>50065</v>
      </c>
      <c r="N5" s="13">
        <v>50971</v>
      </c>
      <c r="O5" s="13">
        <v>54304</v>
      </c>
      <c r="P5" s="13">
        <v>56281</v>
      </c>
      <c r="Q5" s="13">
        <v>55551</v>
      </c>
      <c r="R5" s="13">
        <v>68437.977304037908</v>
      </c>
      <c r="S5" s="13">
        <v>66331</v>
      </c>
      <c r="T5" s="13">
        <v>66593</v>
      </c>
      <c r="U5" s="13">
        <v>71447</v>
      </c>
      <c r="V5" s="14">
        <v>71498</v>
      </c>
      <c r="W5" s="14">
        <v>70237</v>
      </c>
      <c r="X5" s="15">
        <v>71259</v>
      </c>
      <c r="Y5" s="15">
        <v>72194</v>
      </c>
      <c r="Z5" s="15">
        <v>73368</v>
      </c>
      <c r="AA5" s="15">
        <v>73914</v>
      </c>
      <c r="AB5" s="15">
        <v>73666</v>
      </c>
      <c r="AC5" s="15">
        <v>75229.481132075467</v>
      </c>
      <c r="AD5" s="15">
        <v>78729.655840000007</v>
      </c>
      <c r="AE5" s="15">
        <v>80099.432165680468</v>
      </c>
      <c r="AF5" s="15">
        <v>82021.857748458337</v>
      </c>
      <c r="AG5" s="15">
        <v>83216.014582932825</v>
      </c>
      <c r="AH5" s="18">
        <v>76515</v>
      </c>
      <c r="AI5" s="16">
        <v>83243</v>
      </c>
      <c r="AJ5" s="5">
        <v>76612</v>
      </c>
      <c r="AK5" s="20">
        <v>84440</v>
      </c>
      <c r="AL5" s="28">
        <v>74428.416151233308</v>
      </c>
      <c r="AM5" s="25">
        <v>81999</v>
      </c>
      <c r="AN5" s="24"/>
    </row>
    <row r="6" spans="1:40" ht="14.65" thickBot="1">
      <c r="A6" s="4" t="s">
        <v>10</v>
      </c>
      <c r="B6" s="6">
        <v>6324</v>
      </c>
      <c r="C6" s="6">
        <v>6113</v>
      </c>
      <c r="D6" s="6">
        <v>5727</v>
      </c>
      <c r="E6" s="6">
        <v>5604</v>
      </c>
      <c r="F6" s="6">
        <v>5610</v>
      </c>
      <c r="G6" s="6">
        <v>6070</v>
      </c>
      <c r="H6" s="6">
        <v>4648</v>
      </c>
      <c r="I6" s="6">
        <v>3511</v>
      </c>
      <c r="J6" s="6">
        <v>2753</v>
      </c>
      <c r="K6" s="6">
        <v>3224</v>
      </c>
      <c r="L6" s="6">
        <v>2799</v>
      </c>
      <c r="M6" s="6">
        <v>3537</v>
      </c>
      <c r="N6" s="6">
        <v>3316</v>
      </c>
      <c r="O6" s="6">
        <v>2696</v>
      </c>
      <c r="P6" s="6">
        <v>1633</v>
      </c>
      <c r="Q6" s="6">
        <v>1730</v>
      </c>
      <c r="R6" s="6"/>
      <c r="S6" s="6">
        <v>591</v>
      </c>
      <c r="T6" s="6">
        <v>414</v>
      </c>
      <c r="U6" s="6">
        <v>691</v>
      </c>
      <c r="V6" s="7">
        <v>967</v>
      </c>
      <c r="W6" s="7">
        <v>763</v>
      </c>
      <c r="X6" s="10">
        <v>0</v>
      </c>
      <c r="Y6" s="10">
        <v>0</v>
      </c>
      <c r="Z6" s="10">
        <v>0</v>
      </c>
      <c r="AA6" s="10">
        <v>22</v>
      </c>
      <c r="AB6" s="10">
        <v>2</v>
      </c>
      <c r="AC6" s="10">
        <v>4</v>
      </c>
      <c r="AD6" s="10">
        <v>0</v>
      </c>
      <c r="AE6" s="8">
        <v>0</v>
      </c>
      <c r="AF6" s="8">
        <v>0</v>
      </c>
      <c r="AG6" s="8">
        <v>0</v>
      </c>
      <c r="AH6" s="8">
        <v>0</v>
      </c>
      <c r="AI6" s="9">
        <f>AH6+AK6</f>
        <v>0</v>
      </c>
      <c r="AJ6" s="7">
        <v>0</v>
      </c>
      <c r="AK6" s="7">
        <v>0</v>
      </c>
      <c r="AL6" s="28">
        <v>0</v>
      </c>
      <c r="AM6" s="25">
        <v>0</v>
      </c>
      <c r="AN6" s="24"/>
    </row>
    <row r="7" spans="1:40" ht="14.65" thickBot="1">
      <c r="A7" s="4" t="s">
        <v>2</v>
      </c>
      <c r="B7" s="6">
        <f>16820-(16820*2/100)+6</f>
        <v>16489.599999999999</v>
      </c>
      <c r="C7" s="6">
        <v>15714</v>
      </c>
      <c r="D7" s="6">
        <v>15463</v>
      </c>
      <c r="E7" s="6">
        <v>17001</v>
      </c>
      <c r="F7" s="6">
        <v>17977</v>
      </c>
      <c r="G7" s="6">
        <v>19140</v>
      </c>
      <c r="H7" s="6">
        <v>17681</v>
      </c>
      <c r="I7" s="6">
        <v>18636</v>
      </c>
      <c r="J7" s="6">
        <v>18059</v>
      </c>
      <c r="K7" s="6">
        <v>18176</v>
      </c>
      <c r="L7" s="6">
        <v>17207</v>
      </c>
      <c r="M7" s="6">
        <v>17038</v>
      </c>
      <c r="N7" s="6">
        <v>17412</v>
      </c>
      <c r="O7" s="6">
        <v>17201</v>
      </c>
      <c r="P7" s="6">
        <v>16846</v>
      </c>
      <c r="Q7" s="6">
        <v>16935</v>
      </c>
      <c r="R7" s="6">
        <v>18583.795300211292</v>
      </c>
      <c r="S7" s="6">
        <v>17684</v>
      </c>
      <c r="T7" s="6">
        <v>17718</v>
      </c>
      <c r="U7" s="6">
        <v>17555</v>
      </c>
      <c r="V7" s="7">
        <v>17258</v>
      </c>
      <c r="W7" s="7">
        <v>16944</v>
      </c>
      <c r="X7" s="8">
        <v>17758</v>
      </c>
      <c r="Y7" s="8">
        <v>17352</v>
      </c>
      <c r="Z7" s="8">
        <v>17108</v>
      </c>
      <c r="AA7" s="8">
        <v>17665</v>
      </c>
      <c r="AB7" s="8">
        <v>17928</v>
      </c>
      <c r="AC7" s="8">
        <v>17224.138099730459</v>
      </c>
      <c r="AD7" s="8">
        <v>17355.696479999999</v>
      </c>
      <c r="AE7" s="8">
        <v>19352.31473372781</v>
      </c>
      <c r="AF7" s="8">
        <v>20082.716305701149</v>
      </c>
      <c r="AG7" s="8">
        <v>19352.137193702412</v>
      </c>
      <c r="AH7" s="5">
        <v>17775</v>
      </c>
      <c r="AI7" s="9">
        <v>19681</v>
      </c>
      <c r="AJ7" s="5">
        <v>18037</v>
      </c>
      <c r="AK7" s="21">
        <v>21026</v>
      </c>
      <c r="AL7" s="28">
        <v>18044</v>
      </c>
      <c r="AM7" s="25">
        <v>21036</v>
      </c>
      <c r="AN7" s="24"/>
    </row>
    <row r="8" spans="1:40" ht="14.65" thickBot="1">
      <c r="A8" s="4" t="s">
        <v>3</v>
      </c>
      <c r="B8" s="6">
        <f>1582-(1582*2/100)</f>
        <v>1550.36</v>
      </c>
      <c r="C8" s="6">
        <v>1790</v>
      </c>
      <c r="D8" s="6">
        <v>1984</v>
      </c>
      <c r="E8" s="6">
        <v>2232</v>
      </c>
      <c r="F8" s="6">
        <v>2050</v>
      </c>
      <c r="G8" s="6">
        <v>2060</v>
      </c>
      <c r="H8" s="6">
        <v>2110</v>
      </c>
      <c r="I8" s="6">
        <v>2311</v>
      </c>
      <c r="J8" s="6">
        <v>2263</v>
      </c>
      <c r="K8" s="6">
        <v>2155</v>
      </c>
      <c r="L8" s="6">
        <v>2152</v>
      </c>
      <c r="M8" s="6">
        <v>2255</v>
      </c>
      <c r="N8" s="6">
        <v>2151</v>
      </c>
      <c r="O8" s="6">
        <v>1936</v>
      </c>
      <c r="P8" s="6">
        <v>1932</v>
      </c>
      <c r="Q8" s="6">
        <v>1998</v>
      </c>
      <c r="R8" s="6">
        <v>2250.441009645579</v>
      </c>
      <c r="S8" s="6">
        <v>2006</v>
      </c>
      <c r="T8" s="6">
        <v>2071</v>
      </c>
      <c r="U8" s="6">
        <v>2273</v>
      </c>
      <c r="V8" s="7">
        <v>2279</v>
      </c>
      <c r="W8" s="7">
        <v>2232</v>
      </c>
      <c r="X8" s="8">
        <v>2669</v>
      </c>
      <c r="Y8" s="8">
        <v>2655</v>
      </c>
      <c r="Z8" s="8">
        <v>2568</v>
      </c>
      <c r="AA8" s="8">
        <v>2579</v>
      </c>
      <c r="AB8" s="8">
        <v>2852</v>
      </c>
      <c r="AC8" s="8">
        <v>3004.7843665768196</v>
      </c>
      <c r="AD8" s="8">
        <v>2725.8939393999999</v>
      </c>
      <c r="AE8" s="8">
        <v>2796.2943076923079</v>
      </c>
      <c r="AF8" s="8">
        <v>2856.0138639262527</v>
      </c>
      <c r="AG8" s="8">
        <v>2801.6410096455788</v>
      </c>
      <c r="AH8" s="5">
        <v>2545</v>
      </c>
      <c r="AI8" s="9">
        <v>2498</v>
      </c>
      <c r="AJ8" s="5">
        <v>2621</v>
      </c>
      <c r="AK8" s="22">
        <v>2881</v>
      </c>
      <c r="AL8" s="28">
        <v>2605</v>
      </c>
      <c r="AM8" s="25">
        <v>2852</v>
      </c>
      <c r="AN8" s="24"/>
    </row>
    <row r="9" spans="1:40" ht="14.65" thickBot="1">
      <c r="A9" s="4" t="s">
        <v>4</v>
      </c>
      <c r="B9" s="6">
        <f>26318-(26318*2/100)+10</f>
        <v>25801.64</v>
      </c>
      <c r="C9" s="6">
        <v>25796</v>
      </c>
      <c r="D9" s="6">
        <v>26280</v>
      </c>
      <c r="E9" s="6">
        <v>27723</v>
      </c>
      <c r="F9" s="6">
        <v>27923</v>
      </c>
      <c r="G9" s="6">
        <v>27151</v>
      </c>
      <c r="H9" s="6">
        <v>28023</v>
      </c>
      <c r="I9" s="6">
        <v>30936</v>
      </c>
      <c r="J9" s="6">
        <v>31500</v>
      </c>
      <c r="K9" s="6">
        <v>30378</v>
      </c>
      <c r="L9" s="6">
        <v>30956</v>
      </c>
      <c r="M9" s="6">
        <v>31369</v>
      </c>
      <c r="N9" s="6">
        <v>31025</v>
      </c>
      <c r="O9" s="6">
        <v>33365</v>
      </c>
      <c r="P9" s="6">
        <v>34715</v>
      </c>
      <c r="Q9" s="6">
        <v>35140</v>
      </c>
      <c r="R9" s="6">
        <v>34082.586519641525</v>
      </c>
      <c r="S9" s="6">
        <v>38220</v>
      </c>
      <c r="T9" s="6">
        <v>38137</v>
      </c>
      <c r="U9" s="6">
        <v>40907</v>
      </c>
      <c r="V9" s="7">
        <v>42808</v>
      </c>
      <c r="W9" s="7">
        <v>39972</v>
      </c>
      <c r="X9" s="8">
        <v>41416</v>
      </c>
      <c r="Y9" s="8">
        <v>40759</v>
      </c>
      <c r="Z9" s="8">
        <v>41590</v>
      </c>
      <c r="AA9" s="8">
        <v>41307</v>
      </c>
      <c r="AB9" s="8">
        <v>42487</v>
      </c>
      <c r="AC9" s="8">
        <v>42813.012789757413</v>
      </c>
      <c r="AD9" s="8">
        <v>40836.682219999995</v>
      </c>
      <c r="AE9" s="8">
        <v>41266.483603550296</v>
      </c>
      <c r="AF9" s="8">
        <v>41681.0077291489</v>
      </c>
      <c r="AG9" s="8">
        <v>40781.306561061647</v>
      </c>
      <c r="AH9" s="5">
        <v>37772</v>
      </c>
      <c r="AI9" s="9">
        <v>40818</v>
      </c>
      <c r="AJ9" s="5">
        <v>37354</v>
      </c>
      <c r="AK9" s="21">
        <v>40723</v>
      </c>
      <c r="AL9" s="28">
        <v>36458</v>
      </c>
      <c r="AM9" s="25">
        <v>39688</v>
      </c>
      <c r="AN9" s="24"/>
    </row>
    <row r="10" spans="1:40" ht="14.65" thickBot="1">
      <c r="A10" s="4" t="s">
        <v>5</v>
      </c>
      <c r="B10" s="11" t="s">
        <v>11</v>
      </c>
      <c r="C10" s="6">
        <v>4379</v>
      </c>
      <c r="D10" s="6">
        <v>5383</v>
      </c>
      <c r="E10" s="6">
        <v>5933</v>
      </c>
      <c r="F10" s="6">
        <v>5418</v>
      </c>
      <c r="G10" s="6">
        <v>5925</v>
      </c>
      <c r="H10" s="6">
        <v>5687</v>
      </c>
      <c r="I10" s="6">
        <v>4605</v>
      </c>
      <c r="J10" s="6">
        <v>3995</v>
      </c>
      <c r="K10" s="6">
        <v>3569</v>
      </c>
      <c r="L10" s="6">
        <v>4078</v>
      </c>
      <c r="M10" s="6">
        <v>4253</v>
      </c>
      <c r="N10" s="6">
        <v>3633</v>
      </c>
      <c r="O10" s="6">
        <v>2961</v>
      </c>
      <c r="P10" s="6">
        <v>1671</v>
      </c>
      <c r="Q10" s="6">
        <v>1756</v>
      </c>
      <c r="R10" s="6">
        <v>1661.777246045873</v>
      </c>
      <c r="S10" s="6">
        <v>2409</v>
      </c>
      <c r="T10" s="6">
        <v>2120</v>
      </c>
      <c r="U10" s="6">
        <v>2088</v>
      </c>
      <c r="V10" s="7">
        <v>1753</v>
      </c>
      <c r="W10" s="7">
        <v>1773</v>
      </c>
      <c r="X10" s="8">
        <v>2012</v>
      </c>
      <c r="Y10" s="8">
        <v>1905</v>
      </c>
      <c r="Z10" s="8">
        <v>1759</v>
      </c>
      <c r="AA10" s="8">
        <v>2071</v>
      </c>
      <c r="AB10" s="8">
        <v>1915</v>
      </c>
      <c r="AC10" s="8">
        <v>1982.5590215633422</v>
      </c>
      <c r="AD10" s="8">
        <v>2230.6905200000001</v>
      </c>
      <c r="AE10" s="8">
        <v>2228.3563609467456</v>
      </c>
      <c r="AF10" s="8">
        <v>2299.6604063137593</v>
      </c>
      <c r="AG10" s="8">
        <v>2161.5107904245715</v>
      </c>
      <c r="AH10" s="5">
        <v>2026</v>
      </c>
      <c r="AI10" s="9">
        <v>2287</v>
      </c>
      <c r="AJ10" s="5">
        <v>2037</v>
      </c>
      <c r="AK10" s="22">
        <v>2191</v>
      </c>
      <c r="AL10" s="28">
        <v>2086</v>
      </c>
      <c r="AM10" s="25">
        <v>2230</v>
      </c>
      <c r="AN10" s="24"/>
    </row>
    <row r="11" spans="1:40" ht="14.65" thickBot="1">
      <c r="A11" s="4" t="s">
        <v>12</v>
      </c>
      <c r="B11" s="6">
        <f>2580-(2580*2/100)</f>
        <v>2528.4</v>
      </c>
      <c r="C11" s="6">
        <v>3112</v>
      </c>
      <c r="D11" s="6">
        <v>3123</v>
      </c>
      <c r="E11" s="6">
        <v>3345</v>
      </c>
      <c r="F11" s="6">
        <v>3259</v>
      </c>
      <c r="G11" s="6">
        <v>3375</v>
      </c>
      <c r="H11" s="6">
        <v>3402</v>
      </c>
      <c r="I11" s="6">
        <v>3403</v>
      </c>
      <c r="J11" s="6">
        <v>2835</v>
      </c>
      <c r="K11" s="6">
        <v>2634</v>
      </c>
      <c r="L11" s="6">
        <v>2812</v>
      </c>
      <c r="M11" s="6">
        <v>2647</v>
      </c>
      <c r="N11" s="6">
        <v>1931</v>
      </c>
      <c r="O11" s="6">
        <v>459</v>
      </c>
      <c r="P11" s="6">
        <v>442</v>
      </c>
      <c r="Q11" s="6">
        <v>462</v>
      </c>
      <c r="R11" s="6">
        <v>673.11098447111453</v>
      </c>
      <c r="S11" s="6">
        <v>453</v>
      </c>
      <c r="T11" s="6">
        <v>428</v>
      </c>
      <c r="U11" s="6">
        <v>445</v>
      </c>
      <c r="V11" s="7">
        <v>481</v>
      </c>
      <c r="W11" s="7">
        <v>474</v>
      </c>
      <c r="X11" s="10">
        <v>468</v>
      </c>
      <c r="Y11" s="10">
        <v>473</v>
      </c>
      <c r="Z11" s="10">
        <v>459</v>
      </c>
      <c r="AA11" s="10">
        <v>455</v>
      </c>
      <c r="AB11" s="8">
        <v>441</v>
      </c>
      <c r="AC11" s="8">
        <v>698.16700000000003</v>
      </c>
      <c r="AD11" s="8">
        <v>698.23567000000003</v>
      </c>
      <c r="AE11" s="8">
        <v>735.87400000000002</v>
      </c>
      <c r="AF11" s="8">
        <v>779.96462816707526</v>
      </c>
      <c r="AG11" s="8">
        <v>802.12398447111457</v>
      </c>
      <c r="AH11" s="5">
        <v>697</v>
      </c>
      <c r="AI11" s="9">
        <v>761</v>
      </c>
      <c r="AJ11" s="7">
        <v>661</v>
      </c>
      <c r="AK11" s="23">
        <v>742</v>
      </c>
      <c r="AL11" s="28">
        <v>675</v>
      </c>
      <c r="AM11" s="25">
        <v>746</v>
      </c>
      <c r="AN11" s="24"/>
    </row>
    <row r="12" spans="1:40" ht="14.65" thickBot="1">
      <c r="A12" s="4" t="s">
        <v>6</v>
      </c>
      <c r="B12" s="6">
        <v>1499</v>
      </c>
      <c r="C12" s="6">
        <v>973</v>
      </c>
      <c r="D12" s="6">
        <v>1058</v>
      </c>
      <c r="E12" s="6">
        <v>1248</v>
      </c>
      <c r="F12" s="6">
        <v>1716</v>
      </c>
      <c r="G12" s="6">
        <v>1658</v>
      </c>
      <c r="H12" s="6">
        <v>1599</v>
      </c>
      <c r="I12" s="6">
        <v>1698</v>
      </c>
      <c r="J12" s="6">
        <v>1734</v>
      </c>
      <c r="K12" s="6">
        <v>1595</v>
      </c>
      <c r="L12" s="6">
        <v>1618</v>
      </c>
      <c r="M12" s="6">
        <v>1517</v>
      </c>
      <c r="N12" s="6">
        <v>1433</v>
      </c>
      <c r="O12" s="6">
        <v>1316</v>
      </c>
      <c r="P12" s="6">
        <v>1317</v>
      </c>
      <c r="Q12" s="6">
        <v>1290</v>
      </c>
      <c r="R12" s="6">
        <v>863.57387765807039</v>
      </c>
      <c r="S12" s="6">
        <v>1307</v>
      </c>
      <c r="T12" s="6">
        <v>1123</v>
      </c>
      <c r="U12" s="6">
        <v>1137</v>
      </c>
      <c r="V12" s="7">
        <v>1204</v>
      </c>
      <c r="W12" s="7">
        <v>1147</v>
      </c>
      <c r="X12" s="8">
        <v>1154</v>
      </c>
      <c r="Y12" s="8">
        <v>1249</v>
      </c>
      <c r="Z12" s="8">
        <v>1248</v>
      </c>
      <c r="AA12" s="8">
        <v>1229</v>
      </c>
      <c r="AB12" s="8">
        <v>1237</v>
      </c>
      <c r="AC12" s="8">
        <v>963.47304582210245</v>
      </c>
      <c r="AD12" s="8">
        <v>713</v>
      </c>
      <c r="AE12" s="8">
        <v>713.29486390532543</v>
      </c>
      <c r="AF12" s="8">
        <v>712.63341968886346</v>
      </c>
      <c r="AG12" s="8">
        <v>715.39328801683428</v>
      </c>
      <c r="AH12" s="5">
        <v>727</v>
      </c>
      <c r="AI12" s="9">
        <v>723</v>
      </c>
      <c r="AJ12" s="7">
        <v>714</v>
      </c>
      <c r="AK12" s="7">
        <v>714</v>
      </c>
      <c r="AL12" s="28">
        <v>678</v>
      </c>
      <c r="AM12" s="25">
        <v>681</v>
      </c>
      <c r="AN12" s="24"/>
    </row>
    <row r="13" spans="1:40" ht="14.65" thickBot="1">
      <c r="A13" s="4" t="s">
        <v>7</v>
      </c>
      <c r="B13" s="6">
        <f>2610-(2610*2/100)</f>
        <v>2557.8000000000002</v>
      </c>
      <c r="C13" s="6">
        <v>2616</v>
      </c>
      <c r="D13" s="6">
        <v>3360</v>
      </c>
      <c r="E13" s="6">
        <v>3572</v>
      </c>
      <c r="F13" s="6">
        <v>2342</v>
      </c>
      <c r="G13" s="6">
        <v>2501</v>
      </c>
      <c r="H13" s="6">
        <v>2683</v>
      </c>
      <c r="I13" s="6">
        <v>2976</v>
      </c>
      <c r="J13" s="6">
        <v>2899</v>
      </c>
      <c r="K13" s="6">
        <v>2757</v>
      </c>
      <c r="L13" s="6">
        <v>2817</v>
      </c>
      <c r="M13" s="6">
        <v>2489</v>
      </c>
      <c r="N13" s="6">
        <v>2046</v>
      </c>
      <c r="O13" s="6">
        <v>2249</v>
      </c>
      <c r="P13" s="6">
        <v>2521</v>
      </c>
      <c r="Q13" s="6">
        <v>2449</v>
      </c>
      <c r="R13" s="6">
        <v>2034.0973186645192</v>
      </c>
      <c r="S13" s="6">
        <v>1817</v>
      </c>
      <c r="T13" s="6">
        <v>2045</v>
      </c>
      <c r="U13" s="6">
        <v>2305</v>
      </c>
      <c r="V13" s="7">
        <v>2333</v>
      </c>
      <c r="W13" s="7">
        <v>2059</v>
      </c>
      <c r="X13" s="8">
        <v>2300</v>
      </c>
      <c r="Y13" s="8">
        <v>2081</v>
      </c>
      <c r="Z13" s="8">
        <v>2075</v>
      </c>
      <c r="AA13" s="8">
        <v>2055</v>
      </c>
      <c r="AB13" s="8">
        <v>2315</v>
      </c>
      <c r="AC13" s="8">
        <v>2108.1544474393531</v>
      </c>
      <c r="AD13" s="8">
        <v>2121</v>
      </c>
      <c r="AE13" s="8">
        <v>2110.1336331360944</v>
      </c>
      <c r="AF13" s="8">
        <v>2177.9730183668698</v>
      </c>
      <c r="AG13" s="8">
        <v>2232.2419610207603</v>
      </c>
      <c r="AH13" s="5">
        <v>2306</v>
      </c>
      <c r="AI13" s="9">
        <v>2233</v>
      </c>
      <c r="AJ13" s="5">
        <v>2261</v>
      </c>
      <c r="AK13" s="7">
        <v>2319</v>
      </c>
      <c r="AL13" s="28">
        <v>2253</v>
      </c>
      <c r="AM13" s="25">
        <v>2253</v>
      </c>
      <c r="AN13" s="24"/>
    </row>
    <row r="14" spans="1:40" ht="14.65" thickBot="1">
      <c r="A14" s="4" t="s">
        <v>8</v>
      </c>
      <c r="B14" s="6">
        <f>2074-(2074*2/100)</f>
        <v>2032.52</v>
      </c>
      <c r="C14" s="6">
        <v>2456</v>
      </c>
      <c r="D14" s="6">
        <v>2313</v>
      </c>
      <c r="E14" s="6">
        <v>2390</v>
      </c>
      <c r="F14" s="6">
        <v>2555</v>
      </c>
      <c r="G14" s="6">
        <v>2586</v>
      </c>
      <c r="H14" s="6">
        <v>3382</v>
      </c>
      <c r="I14" s="6">
        <v>3711</v>
      </c>
      <c r="J14" s="6">
        <v>3814</v>
      </c>
      <c r="K14" s="6">
        <v>3768</v>
      </c>
      <c r="L14" s="6">
        <v>3666</v>
      </c>
      <c r="M14" s="6">
        <v>3551</v>
      </c>
      <c r="N14" s="6">
        <v>3492</v>
      </c>
      <c r="O14" s="6">
        <v>3616</v>
      </c>
      <c r="P14" s="6">
        <v>3574</v>
      </c>
      <c r="Q14" s="6">
        <v>3309</v>
      </c>
      <c r="R14" s="6">
        <v>4801.4208029748952</v>
      </c>
      <c r="S14" s="6">
        <v>4050</v>
      </c>
      <c r="T14" s="6">
        <v>4109</v>
      </c>
      <c r="U14" s="6">
        <v>4528</v>
      </c>
      <c r="V14" s="7">
        <v>4530</v>
      </c>
      <c r="W14" s="7">
        <v>4247</v>
      </c>
      <c r="X14" s="8">
        <v>4433</v>
      </c>
      <c r="Y14" s="8">
        <v>4351</v>
      </c>
      <c r="Z14" s="8">
        <v>4408</v>
      </c>
      <c r="AA14" s="8">
        <v>4326</v>
      </c>
      <c r="AB14" s="8">
        <v>4696</v>
      </c>
      <c r="AC14" s="8">
        <v>4909.5973706199466</v>
      </c>
      <c r="AD14" s="8">
        <v>5329.4178700000002</v>
      </c>
      <c r="AE14" s="8">
        <v>5511.6489585798818</v>
      </c>
      <c r="AF14" s="8">
        <v>5631.7975043345778</v>
      </c>
      <c r="AG14" s="8">
        <v>5588.5363618036126</v>
      </c>
      <c r="AH14" s="5">
        <v>5083</v>
      </c>
      <c r="AI14" s="9">
        <v>5600</v>
      </c>
      <c r="AJ14" s="5">
        <v>4952</v>
      </c>
      <c r="AK14" s="22">
        <v>5584</v>
      </c>
      <c r="AL14" s="28">
        <v>4653</v>
      </c>
      <c r="AM14" s="25">
        <v>5256</v>
      </c>
      <c r="AN14" s="24"/>
    </row>
    <row r="15" spans="1:40" ht="14.65" thickBot="1">
      <c r="A15" s="4" t="s">
        <v>13</v>
      </c>
      <c r="B15" s="6">
        <v>10309</v>
      </c>
      <c r="C15" s="6">
        <v>7806</v>
      </c>
      <c r="D15" s="6">
        <v>6881</v>
      </c>
      <c r="E15" s="6">
        <v>7481</v>
      </c>
      <c r="F15" s="6">
        <v>7754</v>
      </c>
      <c r="G15" s="6">
        <v>7636</v>
      </c>
      <c r="H15" s="6">
        <v>5337</v>
      </c>
      <c r="I15" s="6">
        <v>5274</v>
      </c>
      <c r="J15" s="6">
        <v>5409</v>
      </c>
      <c r="K15" s="6">
        <v>5154</v>
      </c>
      <c r="L15" s="6">
        <v>4945</v>
      </c>
      <c r="M15" s="6">
        <v>5703</v>
      </c>
      <c r="N15" s="6">
        <v>6287</v>
      </c>
      <c r="O15" s="6">
        <v>5646</v>
      </c>
      <c r="P15" s="6">
        <v>5763</v>
      </c>
      <c r="Q15" s="6">
        <v>4968</v>
      </c>
      <c r="R15" s="6">
        <v>6045.911636649178</v>
      </c>
      <c r="S15" s="6">
        <v>6056</v>
      </c>
      <c r="T15" s="6">
        <v>6460</v>
      </c>
      <c r="U15" s="6">
        <v>6744</v>
      </c>
      <c r="V15" s="7">
        <v>6555</v>
      </c>
      <c r="W15" s="7">
        <v>6236</v>
      </c>
      <c r="X15" s="8">
        <v>6094</v>
      </c>
      <c r="Y15" s="8">
        <v>6184</v>
      </c>
      <c r="Z15" s="8">
        <v>6781</v>
      </c>
      <c r="AA15" s="8">
        <v>6127</v>
      </c>
      <c r="AB15" s="8">
        <v>5833</v>
      </c>
      <c r="AC15" s="8">
        <v>6330.4922264150964</v>
      </c>
      <c r="AD15" s="8">
        <v>6675.2144306000027</v>
      </c>
      <c r="AE15" s="8">
        <v>6538.6083727810646</v>
      </c>
      <c r="AF15" s="8">
        <v>6665.5610396049979</v>
      </c>
      <c r="AG15" s="8">
        <v>7021.243008208944</v>
      </c>
      <c r="AH15" s="5">
        <v>5148</v>
      </c>
      <c r="AI15" s="9">
        <v>7021</v>
      </c>
      <c r="AJ15" s="5">
        <v>5318</v>
      </c>
      <c r="AK15" s="22">
        <v>6827</v>
      </c>
      <c r="AL15" s="28">
        <v>5437</v>
      </c>
      <c r="AM15" s="25">
        <v>6606</v>
      </c>
      <c r="AN15" s="24"/>
    </row>
    <row r="16" spans="1:40">
      <c r="A16" s="3" t="s">
        <v>15</v>
      </c>
      <c r="AL16" s="29"/>
    </row>
    <row r="17" spans="1:38">
      <c r="A17" s="2" t="s">
        <v>17</v>
      </c>
      <c r="AL17" s="29"/>
    </row>
    <row r="18" spans="1:38">
      <c r="AL18" s="29"/>
    </row>
    <row r="19" spans="1:38">
      <c r="AL19" s="29"/>
    </row>
    <row r="20" spans="1:38">
      <c r="AL20" s="29"/>
    </row>
    <row r="21" spans="1:38">
      <c r="AL21" s="29"/>
    </row>
    <row r="22" spans="1:38">
      <c r="AL22" s="29"/>
    </row>
    <row r="23" spans="1:38">
      <c r="AL23" s="29"/>
    </row>
    <row r="24" spans="1:38">
      <c r="AL24" s="29"/>
    </row>
    <row r="25" spans="1:38">
      <c r="AL25" s="29"/>
    </row>
    <row r="26" spans="1:38">
      <c r="AL26" s="29"/>
    </row>
    <row r="27" spans="1:38">
      <c r="AL27" s="29"/>
    </row>
    <row r="28" spans="1:38">
      <c r="AL28" s="29"/>
    </row>
    <row r="29" spans="1:38">
      <c r="AL29" s="29"/>
    </row>
    <row r="30" spans="1:38">
      <c r="AL30" s="29"/>
    </row>
    <row r="31" spans="1:38">
      <c r="AL31" s="29"/>
    </row>
    <row r="32" spans="1:38">
      <c r="AL32" s="29"/>
    </row>
    <row r="33" spans="38:38">
      <c r="AL33" s="29"/>
    </row>
    <row r="34" spans="38:38">
      <c r="AL34" s="29"/>
    </row>
    <row r="35" spans="38:38">
      <c r="AL35" s="29"/>
    </row>
    <row r="36" spans="38:38">
      <c r="AL36" s="29"/>
    </row>
    <row r="37" spans="38:38">
      <c r="AL37" s="29"/>
    </row>
    <row r="38" spans="38:38">
      <c r="AL38" s="29"/>
    </row>
    <row r="39" spans="38:38">
      <c r="AL39" s="29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Perrott</dc:creator>
  <cp:lastModifiedBy>George Perrott</cp:lastModifiedBy>
  <dcterms:created xsi:type="dcterms:W3CDTF">2021-11-15T09:23:35Z</dcterms:created>
  <dcterms:modified xsi:type="dcterms:W3CDTF">2023-12-19T10:51:38Z</dcterms:modified>
</cp:coreProperties>
</file>